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Z:\Microbiomics General\ZymoBIOMICS Products\[D6420, D6422] Zymo-Seq 16S NGS Library Prep Kit (V3-V4)\Manuals &amp; Protocols\"/>
    </mc:Choice>
  </mc:AlternateContent>
  <xr:revisionPtr revIDLastSave="0" documentId="13_ncr:1_{5C4052A8-1A1A-4751-8B20-53835F359B8E}" xr6:coauthVersionLast="34" xr6:coauthVersionMax="34" xr10:uidLastSave="{00000000-0000-0000-0000-000000000000}"/>
  <workbookProtection workbookAlgorithmName="SHA-512" workbookHashValue="134XhAreEG+0fS7Z9eq/IZMc7co3bb1mlO/kKqmh5j7b+5Bme2/phwfvL2mPPw7/BdqrLtWTmR/ZEXoslpE0Gw==" workbookSaltValue="MNW2+mEHVl07+vHxXhi45w==" workbookSpinCount="100000" lockStructure="1"/>
  <bookViews>
    <workbookView xWindow="0" yWindow="0" windowWidth="28800" windowHeight="11925" xr2:uid="{00000000-000D-0000-FFFF-FFFF00000000}"/>
  </bookViews>
  <sheets>
    <sheet name="Template- Enter Values Here" sheetId="1" r:id="rId1"/>
    <sheet name="Example- For Additional Support" sheetId="3" r:id="rId2"/>
  </sheets>
  <externalReferences>
    <externalReference r:id="rId3"/>
  </externalReferences>
  <definedNames>
    <definedName name="x" localSheetId="1">#REF!</definedName>
    <definedName name="x">#REF!</definedName>
    <definedName name="y" localSheetId="1">#REF!</definedName>
    <definedName name="y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W23" i="1" l="1"/>
  <c r="V23" i="1"/>
  <c r="U23" i="1"/>
  <c r="T23" i="1"/>
  <c r="S23" i="1"/>
  <c r="R23" i="1"/>
  <c r="Q23" i="1"/>
  <c r="P23" i="1"/>
  <c r="O23" i="1"/>
  <c r="N23" i="1"/>
  <c r="M23" i="1"/>
  <c r="L23" i="1"/>
  <c r="W22" i="1"/>
  <c r="V22" i="1"/>
  <c r="U22" i="1"/>
  <c r="T22" i="1"/>
  <c r="S22" i="1"/>
  <c r="R22" i="1"/>
  <c r="Q22" i="1"/>
  <c r="P22" i="1"/>
  <c r="O22" i="1"/>
  <c r="N22" i="1"/>
  <c r="M22" i="1"/>
  <c r="L22" i="1"/>
  <c r="W21" i="1"/>
  <c r="V21" i="1"/>
  <c r="U21" i="1"/>
  <c r="T21" i="1"/>
  <c r="S21" i="1"/>
  <c r="R21" i="1"/>
  <c r="Q21" i="1"/>
  <c r="P21" i="1"/>
  <c r="O21" i="1"/>
  <c r="N21" i="1"/>
  <c r="M21" i="1"/>
  <c r="L21" i="1"/>
  <c r="W20" i="1"/>
  <c r="V20" i="1"/>
  <c r="U20" i="1"/>
  <c r="T20" i="1"/>
  <c r="S20" i="1"/>
  <c r="R20" i="1"/>
  <c r="Q20" i="1"/>
  <c r="P20" i="1"/>
  <c r="O20" i="1"/>
  <c r="N20" i="1"/>
  <c r="M20" i="1"/>
  <c r="L20" i="1"/>
  <c r="W19" i="1"/>
  <c r="V19" i="1"/>
  <c r="U19" i="1"/>
  <c r="T19" i="1"/>
  <c r="S19" i="1"/>
  <c r="R19" i="1"/>
  <c r="Q19" i="1"/>
  <c r="P19" i="1"/>
  <c r="O19" i="1"/>
  <c r="N19" i="1"/>
  <c r="M19" i="1"/>
  <c r="L19" i="1"/>
  <c r="W18" i="1"/>
  <c r="V18" i="1"/>
  <c r="U18" i="1"/>
  <c r="T18" i="1"/>
  <c r="S18" i="1"/>
  <c r="R18" i="1"/>
  <c r="Q18" i="1"/>
  <c r="P18" i="1"/>
  <c r="O18" i="1"/>
  <c r="N18" i="1"/>
  <c r="M18" i="1"/>
  <c r="W17" i="1"/>
  <c r="V17" i="1"/>
  <c r="U17" i="1"/>
  <c r="T17" i="1"/>
  <c r="S17" i="1"/>
  <c r="R17" i="1"/>
  <c r="Q17" i="1"/>
  <c r="P17" i="1"/>
  <c r="O17" i="1"/>
  <c r="N17" i="1"/>
  <c r="M17" i="1"/>
  <c r="L17" i="1"/>
  <c r="W16" i="1"/>
  <c r="V16" i="1"/>
  <c r="U16" i="1"/>
  <c r="T16" i="1"/>
  <c r="S16" i="1"/>
  <c r="R16" i="1"/>
  <c r="Q16" i="1"/>
  <c r="P16" i="1"/>
  <c r="O16" i="1"/>
  <c r="N16" i="1"/>
  <c r="M16" i="1"/>
  <c r="L16" i="1"/>
  <c r="D8" i="1"/>
  <c r="D7" i="1"/>
  <c r="D6" i="1"/>
  <c r="D6" i="3"/>
  <c r="D8" i="3"/>
  <c r="D7" i="3"/>
  <c r="L17" i="3" l="1"/>
  <c r="W16" i="3"/>
  <c r="L16" i="3"/>
  <c r="W23" i="3" l="1"/>
  <c r="V23" i="3"/>
  <c r="U23" i="3"/>
  <c r="T23" i="3"/>
  <c r="S23" i="3"/>
  <c r="R23" i="3"/>
  <c r="Q23" i="3"/>
  <c r="P23" i="3"/>
  <c r="O23" i="3"/>
  <c r="N23" i="3"/>
  <c r="M23" i="3"/>
  <c r="L23" i="3"/>
  <c r="W22" i="3"/>
  <c r="V22" i="3"/>
  <c r="U22" i="3"/>
  <c r="T22" i="3"/>
  <c r="S22" i="3"/>
  <c r="R22" i="3"/>
  <c r="Q22" i="3"/>
  <c r="P22" i="3"/>
  <c r="O22" i="3"/>
  <c r="N22" i="3"/>
  <c r="M22" i="3"/>
  <c r="L22" i="3"/>
  <c r="W21" i="3"/>
  <c r="V21" i="3"/>
  <c r="U21" i="3"/>
  <c r="T21" i="3"/>
  <c r="S21" i="3"/>
  <c r="R21" i="3"/>
  <c r="Q21" i="3"/>
  <c r="P21" i="3"/>
  <c r="O21" i="3"/>
  <c r="N21" i="3"/>
  <c r="M21" i="3"/>
  <c r="L21" i="3"/>
  <c r="W20" i="3"/>
  <c r="V20" i="3"/>
  <c r="U20" i="3"/>
  <c r="T20" i="3"/>
  <c r="S20" i="3"/>
  <c r="R20" i="3"/>
  <c r="Q20" i="3"/>
  <c r="P20" i="3"/>
  <c r="O20" i="3"/>
  <c r="N20" i="3"/>
  <c r="M20" i="3"/>
  <c r="L20" i="3"/>
  <c r="W19" i="3"/>
  <c r="V19" i="3"/>
  <c r="U19" i="3"/>
  <c r="T19" i="3"/>
  <c r="S19" i="3"/>
  <c r="R19" i="3"/>
  <c r="Q19" i="3"/>
  <c r="P19" i="3"/>
  <c r="O19" i="3"/>
  <c r="N19" i="3"/>
  <c r="M19" i="3"/>
  <c r="L19" i="3"/>
  <c r="W18" i="3"/>
  <c r="V18" i="3"/>
  <c r="U18" i="3"/>
  <c r="T18" i="3"/>
  <c r="S18" i="3"/>
  <c r="R18" i="3"/>
  <c r="Q18" i="3"/>
  <c r="P18" i="3"/>
  <c r="O18" i="3"/>
  <c r="N18" i="3"/>
  <c r="M18" i="3"/>
  <c r="L18" i="3"/>
  <c r="W17" i="3"/>
  <c r="V17" i="3"/>
  <c r="U17" i="3"/>
  <c r="T17" i="3"/>
  <c r="S17" i="3"/>
  <c r="R17" i="3"/>
  <c r="Q17" i="3"/>
  <c r="P17" i="3"/>
  <c r="O17" i="3"/>
  <c r="N17" i="3"/>
  <c r="M17" i="3"/>
  <c r="V16" i="3"/>
  <c r="U16" i="3"/>
  <c r="T16" i="3"/>
  <c r="S16" i="3"/>
  <c r="R16" i="3"/>
  <c r="Q16" i="3"/>
  <c r="P16" i="3"/>
  <c r="O16" i="3"/>
  <c r="N16" i="3"/>
  <c r="M16" i="3"/>
</calcChain>
</file>

<file path=xl/sharedStrings.xml><?xml version="1.0" encoding="utf-8"?>
<sst xmlns="http://schemas.openxmlformats.org/spreadsheetml/2006/main" count="72" uniqueCount="28">
  <si>
    <t>Input Standard Values Here</t>
  </si>
  <si>
    <t>Input Sample Values Here</t>
  </si>
  <si>
    <t>(1)</t>
  </si>
  <si>
    <t>(4)</t>
  </si>
  <si>
    <t>A</t>
  </si>
  <si>
    <t>B</t>
  </si>
  <si>
    <t>C</t>
  </si>
  <si>
    <t>D</t>
  </si>
  <si>
    <t>E</t>
  </si>
  <si>
    <t>F</t>
  </si>
  <si>
    <t>(2)</t>
  </si>
  <si>
    <t>G</t>
  </si>
  <si>
    <t>H</t>
  </si>
  <si>
    <t>Do not edit.</t>
  </si>
  <si>
    <t>(3)</t>
  </si>
  <si>
    <t>Ct 1</t>
  </si>
  <si>
    <t>Ct 2</t>
  </si>
  <si>
    <t>Average Ct</t>
  </si>
  <si>
    <t>The standard curve is plotted below and an exponential trendline is fitted on. The final equation and R-squared value are included. Enter the corresponding Values A and B (highlighted) into the cells below.</t>
  </si>
  <si>
    <t>Value A</t>
  </si>
  <si>
    <t>Value B</t>
  </si>
  <si>
    <t>Version 1.0.0</t>
  </si>
  <si>
    <t>Ct Values</t>
  </si>
  <si>
    <t xml:space="preserve"> Concentration 
(16S copies/µl)</t>
  </si>
  <si>
    <t>The  concentration of each sample will be calculated below in 16S copies/µl.</t>
  </si>
  <si>
    <t>Enter the Ct values (highlighted) for each duplicate where the qPCR amplification curves cross the baseline threshold for the dilution points of the ZymoBIOMICS 16S/ITS qPCR Standard.</t>
  </si>
  <si>
    <t>Copies/µl</t>
  </si>
  <si>
    <t>Enter the Ct Values from the 1-Step PCR below. Wells A12-F12 are reserved for the standard curve. G12 is the ZymoBIOMICS Microbial Community DNA Standard positive control and H12 is the negative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</si>
</sst>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E+00"/>
  </numFmts>
  <fonts count="7" x14ac:knownFonts="1">
    <font>
      <sz val="10"/>
      <color theme="1"/>
      <name val="microsoft sans serif"/>
      <family val="2"/>
    </font>
    <font>
      <sz val="16"/>
      <color theme="1"/>
      <name val="Microsoft Sans Serif"/>
      <family val="2"/>
    </font>
    <font>
      <sz val="10"/>
      <name val="Microsoft Sans Serif"/>
      <family val="2"/>
    </font>
    <font>
      <sz val="18"/>
      <color theme="1"/>
      <name val="Microsoft Sans Serif"/>
      <family val="2"/>
    </font>
    <font>
      <sz val="10"/>
      <color rgb="FFFF0000"/>
      <name val="Lucida Console"/>
      <family val="3"/>
    </font>
    <font>
      <i/>
      <sz val="10"/>
      <color theme="1"/>
      <name val="microsoft sans serif"/>
      <family val="2"/>
    </font>
    <font>
      <sz val="9"/>
      <name val="細明體"/>
      <family val="3"/>
      <charset val="136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448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Border="1"/>
    <xf numFmtId="0" fontId="0" fillId="4" borderId="10" xfId="0" applyFill="1" applyBorder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2" borderId="0" xfId="0" applyFill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Fill="1"/>
    <xf numFmtId="0" fontId="0" fillId="2" borderId="16" xfId="0" applyFill="1" applyBorder="1"/>
    <xf numFmtId="11" fontId="0" fillId="0" borderId="16" xfId="0" applyNumberFormat="1" applyBorder="1" applyAlignment="1">
      <alignment horizontal="center" vertical="center" textRotation="90" wrapText="1"/>
    </xf>
    <xf numFmtId="0" fontId="2" fillId="2" borderId="16" xfId="0" applyFont="1" applyFill="1" applyBorder="1"/>
    <xf numFmtId="0" fontId="0" fillId="2" borderId="10" xfId="0" applyFill="1" applyBorder="1" applyAlignment="1" applyProtection="1">
      <alignment horizontal="center"/>
    </xf>
    <xf numFmtId="0" fontId="0" fillId="7" borderId="10" xfId="0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2" xfId="0" applyNumberFormat="1" applyFill="1" applyBorder="1" applyAlignment="1" applyProtection="1">
      <alignment horizontal="center"/>
      <protection locked="0"/>
    </xf>
    <xf numFmtId="2" fontId="0" fillId="8" borderId="3" xfId="0" applyNumberFormat="1" applyFill="1" applyBorder="1" applyAlignment="1" applyProtection="1">
      <alignment horizontal="center"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8" borderId="12" xfId="0" applyNumberFormat="1" applyFill="1" applyBorder="1" applyAlignment="1" applyProtection="1">
      <alignment horizontal="center"/>
      <protection locked="0"/>
    </xf>
    <xf numFmtId="2" fontId="0" fillId="0" borderId="7" xfId="0" applyNumberFormat="1" applyFill="1" applyBorder="1" applyAlignment="1" applyProtection="1">
      <alignment horizontal="center"/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</xf>
    <xf numFmtId="1" fontId="0" fillId="0" borderId="2" xfId="0" applyNumberFormat="1" applyFill="1" applyBorder="1" applyAlignment="1" applyProtection="1">
      <alignment horizontal="center"/>
    </xf>
    <xf numFmtId="1" fontId="0" fillId="8" borderId="3" xfId="0" applyNumberFormat="1" applyFill="1" applyBorder="1" applyAlignment="1" applyProtection="1">
      <alignment horizontal="center"/>
    </xf>
    <xf numFmtId="1" fontId="0" fillId="0" borderId="11" xfId="0" applyNumberForma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" fontId="0" fillId="8" borderId="12" xfId="0" applyNumberFormat="1" applyFill="1" applyBorder="1" applyAlignment="1" applyProtection="1">
      <alignment horizontal="center"/>
    </xf>
    <xf numFmtId="1" fontId="0" fillId="0" borderId="7" xfId="0" applyNumberFormat="1" applyFill="1" applyBorder="1" applyAlignment="1" applyProtection="1">
      <alignment horizontal="center"/>
    </xf>
    <xf numFmtId="1" fontId="0" fillId="0" borderId="8" xfId="0" applyNumberFormat="1" applyFill="1" applyBorder="1" applyAlignment="1" applyProtection="1">
      <alignment horizontal="center"/>
    </xf>
    <xf numFmtId="164" fontId="0" fillId="7" borderId="10" xfId="0" applyNumberFormat="1" applyFill="1" applyBorder="1" applyAlignment="1" applyProtection="1">
      <alignment horizontal="center"/>
      <protection locked="0"/>
    </xf>
    <xf numFmtId="0" fontId="3" fillId="2" borderId="0" xfId="0" quotePrefix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2" fontId="0" fillId="9" borderId="12" xfId="0" applyNumberFormat="1" applyFill="1" applyBorder="1" applyAlignment="1" applyProtection="1">
      <alignment horizontal="center"/>
      <protection locked="0"/>
    </xf>
    <xf numFmtId="2" fontId="0" fillId="9" borderId="9" xfId="0" applyNumberFormat="1" applyFill="1" applyBorder="1" applyAlignment="1" applyProtection="1">
      <alignment horizontal="center"/>
      <protection locked="0"/>
    </xf>
    <xf numFmtId="1" fontId="0" fillId="9" borderId="12" xfId="0" applyNumberFormat="1" applyFill="1" applyBorder="1" applyAlignment="1" applyProtection="1">
      <alignment horizontal="center"/>
    </xf>
    <xf numFmtId="1" fontId="0" fillId="9" borderId="9" xfId="0" applyNumberFormat="1" applyFill="1" applyBorder="1" applyAlignment="1" applyProtection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3" fillId="2" borderId="0" xfId="0" quotePrefix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quotePrefix="1" applyFont="1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0" fillId="5" borderId="4" xfId="0" applyFill="1" applyBorder="1" applyAlignment="1" applyProtection="1">
      <alignment horizontal="center"/>
    </xf>
    <xf numFmtId="0" fontId="0" fillId="5" borderId="5" xfId="0" applyFill="1" applyBorder="1" applyAlignment="1" applyProtection="1">
      <alignment horizontal="center"/>
    </xf>
    <xf numFmtId="0" fontId="0" fillId="5" borderId="6" xfId="0" applyFill="1" applyBorder="1" applyAlignment="1" applyProtection="1">
      <alignment horizontal="center"/>
    </xf>
    <xf numFmtId="11" fontId="0" fillId="0" borderId="14" xfId="0" applyNumberFormat="1" applyBorder="1" applyAlignment="1" applyProtection="1">
      <alignment horizontal="center" vertical="center" textRotation="90" wrapText="1"/>
    </xf>
    <xf numFmtId="11" fontId="0" fillId="0" borderId="13" xfId="0" applyNumberFormat="1" applyBorder="1" applyAlignment="1" applyProtection="1">
      <alignment horizontal="center" vertical="center" textRotation="90" wrapText="1"/>
    </xf>
    <xf numFmtId="11" fontId="0" fillId="0" borderId="15" xfId="0" applyNumberFormat="1" applyBorder="1" applyAlignment="1" applyProtection="1">
      <alignment horizontal="center" vertical="center" textRotation="90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11" fontId="0" fillId="0" borderId="14" xfId="0" applyNumberFormat="1" applyBorder="1" applyAlignment="1">
      <alignment horizontal="center" vertical="center" textRotation="90" wrapText="1"/>
    </xf>
    <xf numFmtId="11" fontId="0" fillId="0" borderId="13" xfId="0" applyNumberFormat="1" applyBorder="1" applyAlignment="1">
      <alignment horizontal="center" vertical="center" textRotation="90" wrapText="1"/>
    </xf>
    <xf numFmtId="11" fontId="0" fillId="0" borderId="15" xfId="0" applyNumberForma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Standard Curve (16S/ITS Standard)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0.15096027524754471"/>
                  <c:y val="-0.42129073641673415"/>
                </c:manualLayout>
              </c:layout>
              <c:numFmt formatCode="0.0000E+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'[1]Experimental Setup'!$E$96:$E$98</c:f>
                <c:numCache>
                  <c:formatCode>General</c:formatCode>
                  <c:ptCount val="3"/>
                  <c:pt idx="0">
                    <c:v>29621.587572467455</c:v>
                  </c:pt>
                  <c:pt idx="1">
                    <c:v>745.97742257417849</c:v>
                  </c:pt>
                  <c:pt idx="2">
                    <c:v>152.79800143887397</c:v>
                  </c:pt>
                </c:numCache>
              </c:numRef>
            </c:plus>
            <c:minus>
              <c:numRef>
                <c:f>'[1]Experimental Setup'!$E$96:$E$98</c:f>
                <c:numCache>
                  <c:formatCode>General</c:formatCode>
                  <c:ptCount val="3"/>
                  <c:pt idx="0">
                    <c:v>29621.587572467455</c:v>
                  </c:pt>
                  <c:pt idx="1">
                    <c:v>745.97742257417849</c:v>
                  </c:pt>
                  <c:pt idx="2">
                    <c:v>152.79800143887397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'Template- Enter Values Here'!$D$6:$D$8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'Template- Enter Values Here'!$E$6:$E$8</c:f>
              <c:numCache>
                <c:formatCode>General</c:formatCode>
                <c:ptCount val="3"/>
                <c:pt idx="0">
                  <c:v>7500000</c:v>
                </c:pt>
                <c:pt idx="1">
                  <c:v>75000</c:v>
                </c:pt>
                <c:pt idx="2">
                  <c:v>750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28-43A2-92F9-8B9BE62D1724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'Template- Enter Values Here'!$D$6:$D$8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'Template- Enter Values Here'!$F$6:$F$8</c:f>
              <c:numCache>
                <c:formatCode>General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628-43A2-92F9-8B9BE62D1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968063"/>
        <c:axId val="863928687"/>
      </c:scatterChart>
      <c:valAx>
        <c:axId val="1076968063"/>
        <c:scaling>
          <c:orientation val="minMax"/>
          <c:max val="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3928687"/>
        <c:crossesAt val="79"/>
        <c:crossBetween val="midCat"/>
        <c:majorUnit val="10"/>
      </c:valAx>
      <c:valAx>
        <c:axId val="863928687"/>
        <c:scaling>
          <c:logBase val="10"/>
          <c:orientation val="minMax"/>
          <c:max val="75000000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16S Copies/µl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E+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76968063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Standard Curve (16S/ITS Standard)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0.15096027524754471"/>
                  <c:y val="-0.42129073641673415"/>
                </c:manualLayout>
              </c:layout>
              <c:numFmt formatCode="0.0000E+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'[1]Experimental Setup'!$E$96:$E$98</c:f>
                <c:numCache>
                  <c:formatCode>General</c:formatCode>
                  <c:ptCount val="3"/>
                  <c:pt idx="0">
                    <c:v>29621.587572467455</c:v>
                  </c:pt>
                  <c:pt idx="1">
                    <c:v>745.97742257417849</c:v>
                  </c:pt>
                  <c:pt idx="2">
                    <c:v>152.79800143887397</c:v>
                  </c:pt>
                </c:numCache>
              </c:numRef>
            </c:plus>
            <c:minus>
              <c:numRef>
                <c:f>'[1]Experimental Setup'!$E$96:$E$98</c:f>
                <c:numCache>
                  <c:formatCode>General</c:formatCode>
                  <c:ptCount val="3"/>
                  <c:pt idx="0">
                    <c:v>29621.587572467455</c:v>
                  </c:pt>
                  <c:pt idx="1">
                    <c:v>745.97742257417849</c:v>
                  </c:pt>
                  <c:pt idx="2">
                    <c:v>152.79800143887397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'Example- For Additional Support'!$D$6:$D$8</c:f>
              <c:numCache>
                <c:formatCode>General</c:formatCode>
                <c:ptCount val="3"/>
                <c:pt idx="0">
                  <c:v>17.164999999999999</c:v>
                </c:pt>
                <c:pt idx="1">
                  <c:v>24.4</c:v>
                </c:pt>
                <c:pt idx="2">
                  <c:v>32.385000000000005</c:v>
                </c:pt>
              </c:numCache>
            </c:numRef>
          </c:xVal>
          <c:yVal>
            <c:numRef>
              <c:f>'Example- For Additional Support'!$E$6:$E$8</c:f>
              <c:numCache>
                <c:formatCode>General</c:formatCode>
                <c:ptCount val="3"/>
                <c:pt idx="0">
                  <c:v>7500000</c:v>
                </c:pt>
                <c:pt idx="1">
                  <c:v>75000</c:v>
                </c:pt>
                <c:pt idx="2">
                  <c:v>750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13E-43F6-BDA1-DB2CAF26B859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'Example- For Additional Support'!$D$6:$D$8</c:f>
              <c:numCache>
                <c:formatCode>General</c:formatCode>
                <c:ptCount val="3"/>
                <c:pt idx="0">
                  <c:v>17.164999999999999</c:v>
                </c:pt>
                <c:pt idx="1">
                  <c:v>24.4</c:v>
                </c:pt>
                <c:pt idx="2">
                  <c:v>32.385000000000005</c:v>
                </c:pt>
              </c:numCache>
            </c:numRef>
          </c:xVal>
          <c:yVal>
            <c:numRef>
              <c:f>'Example- For Additional Support'!$F$6:$F$8</c:f>
              <c:numCache>
                <c:formatCode>General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13E-43F6-BDA1-DB2CAF26B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968063"/>
        <c:axId val="863928687"/>
      </c:scatterChart>
      <c:valAx>
        <c:axId val="1076968063"/>
        <c:scaling>
          <c:orientation val="minMax"/>
          <c:max val="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3928687"/>
        <c:crossesAt val="79"/>
        <c:crossBetween val="midCat"/>
        <c:majorUnit val="10"/>
      </c:valAx>
      <c:valAx>
        <c:axId val="863928687"/>
        <c:scaling>
          <c:logBase val="10"/>
          <c:orientation val="minMax"/>
          <c:max val="75000000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16S Copies/µl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E+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76968063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73269</xdr:colOff>
      <xdr:row>16</xdr:row>
      <xdr:rowOff>80596</xdr:rowOff>
    </xdr:from>
    <xdr:to>
      <xdr:col>5</xdr:col>
      <xdr:colOff>693631</xdr:colOff>
      <xdr:row>30</xdr:row>
      <xdr:rowOff>102577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5A61AAE-6481-4882-88D2-697CAA637F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73269</xdr:colOff>
      <xdr:row>16</xdr:row>
      <xdr:rowOff>80596</xdr:rowOff>
    </xdr:from>
    <xdr:to>
      <xdr:col>5</xdr:col>
      <xdr:colOff>693631</xdr:colOff>
      <xdr:row>30</xdr:row>
      <xdr:rowOff>102577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B097B26-BB75-4888-AD35-FF3A7D34F8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ocuments/Kevin%20Lin/Microbiomics%20Lab%20Notebook/042420%20Equalase%20Synthetic%20Std%20Serial%20Dilution%2016S%20&amp;%20ITS%20Copy%20Num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 Page | Activity Log"/>
      <sheetName val="Experimental Setup"/>
    </sheetNames>
    <sheetDataSet>
      <sheetData sheetId="0"/>
      <sheetData sheetId="1">
        <row r="96">
          <cell r="C96">
            <v>17.164999999999999</v>
          </cell>
          <cell r="E96">
            <v>29621.587572467455</v>
          </cell>
        </row>
        <row r="97">
          <cell r="E97">
            <v>745.97742257417849</v>
          </cell>
        </row>
        <row r="98">
          <cell r="E98">
            <v>152.79800143887397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54"/>
  <sheetViews>
    <sheetView tabSelected="1" zoomScaleNormal="100" workbookViewId="0">
      <selection activeCell="N33" sqref="N33"/>
    </sheetView>
  </sheetViews>
  <sheetFormatPr defaultRowHeight="12.75" x14ac:dyDescent="0.2"/>
  <cols>
    <col min="3" max="3" width="12.28515625" customWidth="1"/>
    <col min="4" max="4" width="12.42578125" customWidth="1"/>
    <col min="5" max="5" width="11" customWidth="1"/>
    <col min="6" max="6" width="12.28515625" customWidth="1"/>
    <col min="7" max="7" width="11" customWidth="1"/>
    <col min="12" max="23" width="13.7109375" customWidth="1"/>
    <col min="26" max="35" width="9.140625" style="11"/>
  </cols>
  <sheetData>
    <row r="1" spans="1:35" ht="20.25" customHeight="1" x14ac:dyDescent="0.2">
      <c r="A1" s="44" t="s">
        <v>2</v>
      </c>
      <c r="B1" s="58" t="s">
        <v>0</v>
      </c>
      <c r="C1" s="58"/>
      <c r="D1" s="58"/>
      <c r="E1" s="58"/>
      <c r="F1" s="58"/>
      <c r="G1" s="37"/>
      <c r="H1" s="1"/>
      <c r="I1" s="34" t="s">
        <v>14</v>
      </c>
      <c r="J1" s="2"/>
      <c r="K1" s="73" t="s">
        <v>1</v>
      </c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1"/>
      <c r="Y1" s="1"/>
      <c r="Z1" s="1"/>
      <c r="AA1" s="3"/>
      <c r="AB1" s="3"/>
      <c r="AC1" s="3"/>
      <c r="AD1" s="1"/>
      <c r="AE1" s="1"/>
      <c r="AF1" s="1"/>
      <c r="AG1" s="1"/>
    </row>
    <row r="2" spans="1:35" ht="12.75" customHeight="1" x14ac:dyDescent="0.2">
      <c r="A2" s="45"/>
      <c r="B2" s="59" t="s">
        <v>25</v>
      </c>
      <c r="C2" s="60"/>
      <c r="D2" s="60"/>
      <c r="E2" s="60"/>
      <c r="F2" s="61"/>
      <c r="G2" s="1"/>
      <c r="H2" s="36"/>
      <c r="I2" s="2"/>
      <c r="J2" s="70" t="s">
        <v>27</v>
      </c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2"/>
      <c r="X2" s="1"/>
      <c r="Y2" s="1"/>
      <c r="Z2" s="1"/>
      <c r="AA2" s="1"/>
      <c r="AB2" s="1"/>
      <c r="AC2" s="1"/>
      <c r="AD2" s="1"/>
      <c r="AE2" s="1"/>
      <c r="AF2" s="1"/>
      <c r="AI2"/>
    </row>
    <row r="3" spans="1:35" ht="12.75" customHeight="1" x14ac:dyDescent="0.2">
      <c r="B3" s="62"/>
      <c r="C3" s="63"/>
      <c r="D3" s="63"/>
      <c r="E3" s="63"/>
      <c r="F3" s="64"/>
      <c r="G3" s="1"/>
      <c r="H3" s="1"/>
      <c r="J3" s="83" t="s">
        <v>22</v>
      </c>
      <c r="K3" s="4"/>
      <c r="L3" s="5">
        <v>1</v>
      </c>
      <c r="M3" s="5">
        <v>2</v>
      </c>
      <c r="N3" s="5">
        <v>3</v>
      </c>
      <c r="O3" s="5">
        <v>4</v>
      </c>
      <c r="P3" s="5">
        <v>5</v>
      </c>
      <c r="Q3" s="5">
        <v>6</v>
      </c>
      <c r="R3" s="5">
        <v>7</v>
      </c>
      <c r="S3" s="5">
        <v>8</v>
      </c>
      <c r="T3" s="5">
        <v>9</v>
      </c>
      <c r="U3" s="5">
        <v>10</v>
      </c>
      <c r="V3" s="5">
        <v>11</v>
      </c>
      <c r="W3" s="6">
        <v>12</v>
      </c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5" x14ac:dyDescent="0.2">
      <c r="A4" s="1"/>
      <c r="B4" s="65"/>
      <c r="C4" s="66"/>
      <c r="D4" s="66"/>
      <c r="E4" s="66"/>
      <c r="F4" s="67"/>
      <c r="G4" s="1"/>
      <c r="H4" s="1"/>
      <c r="I4" s="2"/>
      <c r="J4" s="84"/>
      <c r="K4" s="7" t="s">
        <v>4</v>
      </c>
      <c r="L4" s="17"/>
      <c r="M4" s="18"/>
      <c r="N4" s="18"/>
      <c r="O4" s="18"/>
      <c r="P4" s="18"/>
      <c r="Q4" s="18"/>
      <c r="R4" s="18"/>
      <c r="S4" s="18"/>
      <c r="T4" s="18"/>
      <c r="U4" s="18"/>
      <c r="V4" s="18"/>
      <c r="W4" s="19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5" x14ac:dyDescent="0.2">
      <c r="A5" s="1"/>
      <c r="B5" s="35" t="s">
        <v>15</v>
      </c>
      <c r="C5" s="35" t="s">
        <v>16</v>
      </c>
      <c r="D5" s="15" t="s">
        <v>17</v>
      </c>
      <c r="E5" s="68" t="s">
        <v>26</v>
      </c>
      <c r="F5" s="69"/>
      <c r="G5" s="1"/>
      <c r="H5" s="1"/>
      <c r="I5" s="2"/>
      <c r="J5" s="84"/>
      <c r="K5" s="7" t="s">
        <v>5</v>
      </c>
      <c r="L5" s="20"/>
      <c r="M5" s="21"/>
      <c r="N5" s="21"/>
      <c r="O5" s="21"/>
      <c r="P5" s="21"/>
      <c r="Q5" s="21"/>
      <c r="R5" s="21"/>
      <c r="S5" s="21"/>
      <c r="T5" s="21"/>
      <c r="U5" s="21"/>
      <c r="V5" s="21"/>
      <c r="W5" s="22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5" x14ac:dyDescent="0.2">
      <c r="A6" s="1"/>
      <c r="B6" s="16"/>
      <c r="C6" s="16"/>
      <c r="D6" s="15" t="e">
        <f>AVERAGE(B6:C6)</f>
        <v>#DIV/0!</v>
      </c>
      <c r="E6" s="47">
        <v>7500000</v>
      </c>
      <c r="F6" s="48"/>
      <c r="G6" s="1"/>
      <c r="H6" s="1"/>
      <c r="I6" s="2"/>
      <c r="J6" s="84"/>
      <c r="K6" s="7" t="s">
        <v>6</v>
      </c>
      <c r="L6" s="20"/>
      <c r="M6" s="21"/>
      <c r="N6" s="21"/>
      <c r="O6" s="21"/>
      <c r="P6" s="21"/>
      <c r="Q6" s="21"/>
      <c r="R6" s="21"/>
      <c r="S6" s="21"/>
      <c r="T6" s="21"/>
      <c r="U6" s="21"/>
      <c r="V6" s="21"/>
      <c r="W6" s="22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5" ht="12.75" customHeight="1" x14ac:dyDescent="0.2">
      <c r="A7" s="1"/>
      <c r="B7" s="16"/>
      <c r="C7" s="16"/>
      <c r="D7" s="15" t="e">
        <f t="shared" ref="D7:D8" si="0">AVERAGE(B7:C7)</f>
        <v>#DIV/0!</v>
      </c>
      <c r="E7" s="47">
        <v>75000</v>
      </c>
      <c r="F7" s="48"/>
      <c r="G7" s="1"/>
      <c r="H7" s="1"/>
      <c r="I7" s="2"/>
      <c r="J7" s="84"/>
      <c r="K7" s="7" t="s">
        <v>7</v>
      </c>
      <c r="L7" s="20"/>
      <c r="M7" s="21"/>
      <c r="N7" s="21"/>
      <c r="O7" s="21"/>
      <c r="P7" s="21"/>
      <c r="Q7" s="21"/>
      <c r="R7" s="21"/>
      <c r="S7" s="21"/>
      <c r="T7" s="21"/>
      <c r="U7" s="21"/>
      <c r="V7" s="21"/>
      <c r="W7" s="22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5" x14ac:dyDescent="0.2">
      <c r="A8" s="1"/>
      <c r="B8" s="16"/>
      <c r="C8" s="16"/>
      <c r="D8" s="15" t="e">
        <f t="shared" si="0"/>
        <v>#DIV/0!</v>
      </c>
      <c r="E8" s="47">
        <v>750</v>
      </c>
      <c r="F8" s="48"/>
      <c r="G8" s="1"/>
      <c r="H8" s="1"/>
      <c r="I8" s="2"/>
      <c r="J8" s="84"/>
      <c r="K8" s="7" t="s">
        <v>8</v>
      </c>
      <c r="L8" s="20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5" x14ac:dyDescent="0.2">
      <c r="A9" s="1"/>
      <c r="B9" s="1"/>
      <c r="C9" s="1"/>
      <c r="D9" s="1"/>
      <c r="E9" s="1"/>
      <c r="F9" s="1"/>
      <c r="G9" s="1"/>
      <c r="H9" s="1"/>
      <c r="I9" s="2"/>
      <c r="J9" s="84"/>
      <c r="K9" s="7" t="s">
        <v>9</v>
      </c>
      <c r="L9" s="20"/>
      <c r="M9" s="21"/>
      <c r="N9" s="21"/>
      <c r="O9" s="21"/>
      <c r="P9" s="21"/>
      <c r="Q9" s="21"/>
      <c r="R9" s="21"/>
      <c r="S9" s="21"/>
      <c r="T9" s="21"/>
      <c r="U9" s="21"/>
      <c r="V9" s="21"/>
      <c r="W9" s="22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5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84"/>
      <c r="K10" s="7" t="s">
        <v>11</v>
      </c>
      <c r="L10" s="20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38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5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85"/>
      <c r="K11" s="8" t="s">
        <v>12</v>
      </c>
      <c r="L11" s="23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39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5" ht="12.75" customHeight="1" thickBot="1" x14ac:dyDescent="0.25">
      <c r="A12" s="12"/>
      <c r="B12" s="12"/>
      <c r="C12" s="12"/>
      <c r="D12" s="12"/>
      <c r="E12" s="12"/>
      <c r="F12" s="12"/>
      <c r="G12" s="12"/>
      <c r="H12" s="1"/>
      <c r="I12" s="12"/>
      <c r="J12" s="13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5" ht="13.5" thickTop="1" x14ac:dyDescent="0.2">
      <c r="A13" s="1"/>
      <c r="B13" s="1"/>
      <c r="C13" s="1"/>
      <c r="D13" s="1"/>
      <c r="E13" s="1"/>
      <c r="F13" s="1"/>
      <c r="G13" s="1"/>
      <c r="H13" s="1"/>
      <c r="I13" s="1"/>
      <c r="J13" s="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5" ht="12.75" customHeight="1" x14ac:dyDescent="0.2">
      <c r="A14" s="46" t="s">
        <v>10</v>
      </c>
      <c r="B14" s="49" t="s">
        <v>18</v>
      </c>
      <c r="C14" s="50"/>
      <c r="D14" s="50"/>
      <c r="E14" s="50"/>
      <c r="F14" s="51"/>
      <c r="G14" s="1"/>
      <c r="H14" s="1"/>
      <c r="I14" s="44" t="s">
        <v>3</v>
      </c>
      <c r="J14" s="10"/>
      <c r="K14" s="74" t="s">
        <v>24</v>
      </c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6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5" ht="12.75" customHeight="1" x14ac:dyDescent="0.2">
      <c r="A15" s="46"/>
      <c r="B15" s="52"/>
      <c r="C15" s="53"/>
      <c r="D15" s="53"/>
      <c r="E15" s="53"/>
      <c r="F15" s="54"/>
      <c r="G15" s="1"/>
      <c r="H15" s="1"/>
      <c r="I15" s="45"/>
      <c r="J15" s="77" t="s">
        <v>23</v>
      </c>
      <c r="K15" s="4"/>
      <c r="L15" s="5">
        <v>1</v>
      </c>
      <c r="M15" s="5">
        <v>2</v>
      </c>
      <c r="N15" s="5">
        <v>3</v>
      </c>
      <c r="O15" s="5">
        <v>4</v>
      </c>
      <c r="P15" s="5">
        <v>5</v>
      </c>
      <c r="Q15" s="5">
        <v>6</v>
      </c>
      <c r="R15" s="5">
        <v>7</v>
      </c>
      <c r="S15" s="5">
        <v>8</v>
      </c>
      <c r="T15" s="5">
        <v>9</v>
      </c>
      <c r="U15" s="5">
        <v>10</v>
      </c>
      <c r="V15" s="5">
        <v>11</v>
      </c>
      <c r="W15" s="6">
        <v>12</v>
      </c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5" ht="12.75" customHeight="1" x14ac:dyDescent="0.2">
      <c r="A16" s="1"/>
      <c r="B16" s="55"/>
      <c r="C16" s="56"/>
      <c r="D16" s="56"/>
      <c r="E16" s="56"/>
      <c r="F16" s="57"/>
      <c r="G16" s="1"/>
      <c r="H16" s="1"/>
      <c r="I16" s="80" t="s">
        <v>13</v>
      </c>
      <c r="J16" s="78"/>
      <c r="K16" s="7" t="s">
        <v>4</v>
      </c>
      <c r="L16" s="25">
        <f>C32*EXP(C33*L4)</f>
        <v>0</v>
      </c>
      <c r="M16" s="26">
        <f>C32*EXP(C33*M4)</f>
        <v>0</v>
      </c>
      <c r="N16" s="26">
        <f>C32*EXP(C33*N4)</f>
        <v>0</v>
      </c>
      <c r="O16" s="26">
        <f>C32*EXP(C33*O4)</f>
        <v>0</v>
      </c>
      <c r="P16" s="26">
        <f>C32*EXP(C33*P4)</f>
        <v>0</v>
      </c>
      <c r="Q16" s="26">
        <f>C32*EXP(C33*Q4)</f>
        <v>0</v>
      </c>
      <c r="R16" s="26">
        <f>C32*EXP(C33*R4)</f>
        <v>0</v>
      </c>
      <c r="S16" s="26">
        <f>C32*EXP(C33*S4)</f>
        <v>0</v>
      </c>
      <c r="T16" s="26">
        <f>C32*EXP(C33*T4)</f>
        <v>0</v>
      </c>
      <c r="U16" s="26">
        <f>C32*EXP(C33*U4)</f>
        <v>0</v>
      </c>
      <c r="V16" s="26">
        <f>C32*EXP(C33*V4)</f>
        <v>0</v>
      </c>
      <c r="W16" s="27">
        <f>C32*EXP(C33*W4)</f>
        <v>0</v>
      </c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2.75" customHeight="1" x14ac:dyDescent="0.2">
      <c r="A17" s="1"/>
      <c r="B17" s="1"/>
      <c r="C17" s="1"/>
      <c r="D17" s="1"/>
      <c r="E17" s="1"/>
      <c r="F17" s="1"/>
      <c r="G17" s="1"/>
      <c r="H17" s="1"/>
      <c r="I17" s="81"/>
      <c r="J17" s="78"/>
      <c r="K17" s="7" t="s">
        <v>5</v>
      </c>
      <c r="L17" s="28">
        <f>C32*EXP(C33*L5)</f>
        <v>0</v>
      </c>
      <c r="M17" s="29">
        <f>C32*EXP(C33*M5)</f>
        <v>0</v>
      </c>
      <c r="N17" s="29">
        <f>C32*EXP(C33*N5)</f>
        <v>0</v>
      </c>
      <c r="O17" s="29">
        <f>C32*EXP(C33*O5)</f>
        <v>0</v>
      </c>
      <c r="P17" s="29">
        <f>C32*EXP(C33*P5)</f>
        <v>0</v>
      </c>
      <c r="Q17" s="29">
        <f>C32*EXP(C33*Q5)</f>
        <v>0</v>
      </c>
      <c r="R17" s="29">
        <f>C32*EXP(C33*R5)</f>
        <v>0</v>
      </c>
      <c r="S17" s="29">
        <f>C32*EXP(C33*S5)</f>
        <v>0</v>
      </c>
      <c r="T17" s="29">
        <f>C32*EXP(C33*T5)</f>
        <v>0</v>
      </c>
      <c r="U17" s="29">
        <f>C32*EXP(C33*U5)</f>
        <v>0</v>
      </c>
      <c r="V17" s="29">
        <f>C32*EXP(C33*V5)</f>
        <v>0</v>
      </c>
      <c r="W17" s="30">
        <f>C32*EXP(C33*W5)</f>
        <v>0</v>
      </c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">
      <c r="A18" s="1"/>
      <c r="B18" s="1"/>
      <c r="C18" s="1"/>
      <c r="D18" s="1"/>
      <c r="E18" s="1"/>
      <c r="F18" s="1"/>
      <c r="G18" s="1"/>
      <c r="H18" s="1"/>
      <c r="I18" s="81"/>
      <c r="J18" s="78"/>
      <c r="K18" s="7" t="s">
        <v>6</v>
      </c>
      <c r="L18" s="28">
        <f>C32*EXP(C33*L6)</f>
        <v>0</v>
      </c>
      <c r="M18" s="29">
        <f>C32*EXP(C33*M6)</f>
        <v>0</v>
      </c>
      <c r="N18" s="29">
        <f>C32*EXP(C33*N6)</f>
        <v>0</v>
      </c>
      <c r="O18" s="29">
        <f>C32*EXP(C33*O6)</f>
        <v>0</v>
      </c>
      <c r="P18" s="29">
        <f>C32*EXP(C33*P6)</f>
        <v>0</v>
      </c>
      <c r="Q18" s="29">
        <f>C32*EXP(C33*Q6)</f>
        <v>0</v>
      </c>
      <c r="R18" s="29">
        <f>C32*EXP(C33*R6)</f>
        <v>0</v>
      </c>
      <c r="S18" s="29">
        <f>C32*EXP(C33*S6)</f>
        <v>0</v>
      </c>
      <c r="T18" s="29">
        <f>C32*EXP(C33*T6)</f>
        <v>0</v>
      </c>
      <c r="U18" s="29">
        <f>C32*EXP(C33*U6)</f>
        <v>0</v>
      </c>
      <c r="V18" s="29">
        <f>C32*EXP(C33*V6)</f>
        <v>0</v>
      </c>
      <c r="W18" s="30">
        <f>C32*EXP(C33*W6)</f>
        <v>0</v>
      </c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">
      <c r="A19" s="1"/>
      <c r="B19" s="1"/>
      <c r="C19" s="1"/>
      <c r="D19" s="1"/>
      <c r="E19" s="1"/>
      <c r="F19" s="1"/>
      <c r="G19" s="1"/>
      <c r="H19" s="1"/>
      <c r="I19" s="81"/>
      <c r="J19" s="78"/>
      <c r="K19" s="7" t="s">
        <v>7</v>
      </c>
      <c r="L19" s="28">
        <f>C32*EXP(C33*L7)</f>
        <v>0</v>
      </c>
      <c r="M19" s="29">
        <f>C32*EXP(C33*M7)</f>
        <v>0</v>
      </c>
      <c r="N19" s="29">
        <f>C32*EXP(C33*N7)</f>
        <v>0</v>
      </c>
      <c r="O19" s="29">
        <f>C32*EXP(C33*O7)</f>
        <v>0</v>
      </c>
      <c r="P19" s="29">
        <f>C32*EXP(C33*P7)</f>
        <v>0</v>
      </c>
      <c r="Q19" s="29">
        <f>C32*EXP(C33*Q7)</f>
        <v>0</v>
      </c>
      <c r="R19" s="29">
        <f>C32*EXP(C33*R7)</f>
        <v>0</v>
      </c>
      <c r="S19" s="29">
        <f>C32*EXP(C33*S7)</f>
        <v>0</v>
      </c>
      <c r="T19" s="29">
        <f>C32*EXP(C33*T7)</f>
        <v>0</v>
      </c>
      <c r="U19" s="29">
        <f>C32*EXP(C33*U7)</f>
        <v>0</v>
      </c>
      <c r="V19" s="29">
        <f>C32*EXP(C33*V7)</f>
        <v>0</v>
      </c>
      <c r="W19" s="30">
        <f>C32*EXP(C33*W7)</f>
        <v>0</v>
      </c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">
      <c r="A20" s="1"/>
      <c r="B20" s="1"/>
      <c r="C20" s="1"/>
      <c r="D20" s="1"/>
      <c r="E20" s="1"/>
      <c r="F20" s="1"/>
      <c r="G20" s="1"/>
      <c r="H20" s="1"/>
      <c r="I20" s="81"/>
      <c r="J20" s="78"/>
      <c r="K20" s="7" t="s">
        <v>8</v>
      </c>
      <c r="L20" s="28">
        <f>C32*EXP(C33*L8)</f>
        <v>0</v>
      </c>
      <c r="M20" s="29">
        <f>C32*EXP(C33*M8)</f>
        <v>0</v>
      </c>
      <c r="N20" s="29">
        <f>C32*EXP(C33*N8)</f>
        <v>0</v>
      </c>
      <c r="O20" s="29">
        <f>C32*EXP(C33*O8)</f>
        <v>0</v>
      </c>
      <c r="P20" s="29">
        <f>C32*EXP(C33*P8)</f>
        <v>0</v>
      </c>
      <c r="Q20" s="29">
        <f>C32*EXP(C33*Q8)</f>
        <v>0</v>
      </c>
      <c r="R20" s="29">
        <f>C32*EXP(C33*R8)</f>
        <v>0</v>
      </c>
      <c r="S20" s="29">
        <f>C32*EXP(C33*S8)</f>
        <v>0</v>
      </c>
      <c r="T20" s="29">
        <f>C32*EXP(C33*T8)</f>
        <v>0</v>
      </c>
      <c r="U20" s="29">
        <f>C32*EXP(C33*U8)</f>
        <v>0</v>
      </c>
      <c r="V20" s="29">
        <f>C32*EXP(C33*V8)</f>
        <v>0</v>
      </c>
      <c r="W20" s="30">
        <f>C32*EXP(C33*W8)</f>
        <v>0</v>
      </c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x14ac:dyDescent="0.2">
      <c r="A21" s="1"/>
      <c r="B21" s="1"/>
      <c r="C21" s="1"/>
      <c r="D21" s="1"/>
      <c r="E21" s="1"/>
      <c r="F21" s="1"/>
      <c r="G21" s="1"/>
      <c r="H21" s="1"/>
      <c r="I21" s="81"/>
      <c r="J21" s="78"/>
      <c r="K21" s="7" t="s">
        <v>9</v>
      </c>
      <c r="L21" s="28">
        <f>C32*EXP(C33*L9)</f>
        <v>0</v>
      </c>
      <c r="M21" s="29">
        <f>C32*EXP(C33*M9)</f>
        <v>0</v>
      </c>
      <c r="N21" s="29">
        <f>C32*EXP(C33*N9)</f>
        <v>0</v>
      </c>
      <c r="O21" s="29">
        <f>C32*EXP(C33*O9)</f>
        <v>0</v>
      </c>
      <c r="P21" s="29">
        <f>C32*EXP(C33*P9)</f>
        <v>0</v>
      </c>
      <c r="Q21" s="29">
        <f>C32*EXP(C33*Q9)</f>
        <v>0</v>
      </c>
      <c r="R21" s="29">
        <f>C32*EXP(C33*R9)</f>
        <v>0</v>
      </c>
      <c r="S21" s="29">
        <f>C32*EXP(C33*S9)</f>
        <v>0</v>
      </c>
      <c r="T21" s="29">
        <f>C32*EXP(C33*T9)</f>
        <v>0</v>
      </c>
      <c r="U21" s="29">
        <f>C32*EXP(C33*U9)</f>
        <v>0</v>
      </c>
      <c r="V21" s="29">
        <f>C32*EXP(C33*V9)</f>
        <v>0</v>
      </c>
      <c r="W21" s="30">
        <f>C32*EXP(C33*W9)</f>
        <v>0</v>
      </c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2.75" customHeight="1" x14ac:dyDescent="0.2">
      <c r="A22" s="1"/>
      <c r="B22" s="1"/>
      <c r="C22" s="1"/>
      <c r="D22" s="1"/>
      <c r="E22" s="1"/>
      <c r="F22" s="1"/>
      <c r="G22" s="1"/>
      <c r="H22" s="1"/>
      <c r="I22" s="81"/>
      <c r="J22" s="78"/>
      <c r="K22" s="7" t="s">
        <v>11</v>
      </c>
      <c r="L22" s="28">
        <f>C32*EXP(C33*L10)</f>
        <v>0</v>
      </c>
      <c r="M22" s="29">
        <f>C32*EXP(C33*M10)</f>
        <v>0</v>
      </c>
      <c r="N22" s="29">
        <f>C32*EXP(C33*N10)</f>
        <v>0</v>
      </c>
      <c r="O22" s="29">
        <f>C32*EXP(C33*O10)</f>
        <v>0</v>
      </c>
      <c r="P22" s="29">
        <f>C32*EXP(C33*P10)</f>
        <v>0</v>
      </c>
      <c r="Q22" s="29">
        <f>C32*EXP(C33*Q10)</f>
        <v>0</v>
      </c>
      <c r="R22" s="29">
        <f>C32*EXP(C33*R10)</f>
        <v>0</v>
      </c>
      <c r="S22" s="29">
        <f>C32*EXP(C33*S10)</f>
        <v>0</v>
      </c>
      <c r="T22" s="29">
        <f>C32*EXP(C33*T10)</f>
        <v>0</v>
      </c>
      <c r="U22" s="29">
        <f>C32*EXP(C33*U10)</f>
        <v>0</v>
      </c>
      <c r="V22" s="29">
        <f>C32*EXP(C33*V10)</f>
        <v>0</v>
      </c>
      <c r="W22" s="40">
        <f>C32*EXP(C33*W10)</f>
        <v>0</v>
      </c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x14ac:dyDescent="0.2">
      <c r="A23" s="1"/>
      <c r="B23" s="1"/>
      <c r="C23" s="1"/>
      <c r="D23" s="1"/>
      <c r="E23" s="1"/>
      <c r="F23" s="1"/>
      <c r="G23" s="1"/>
      <c r="H23" s="1"/>
      <c r="I23" s="82"/>
      <c r="J23" s="79"/>
      <c r="K23" s="8" t="s">
        <v>12</v>
      </c>
      <c r="L23" s="31">
        <f>C32*EXP(C33*L11)</f>
        <v>0</v>
      </c>
      <c r="M23" s="32">
        <f>C32*EXP(C33*M11)</f>
        <v>0</v>
      </c>
      <c r="N23" s="32">
        <f>C32*EXP(C33*N11)</f>
        <v>0</v>
      </c>
      <c r="O23" s="32">
        <f>C32*EXP(C33*O11)</f>
        <v>0</v>
      </c>
      <c r="P23" s="32">
        <f>C32*EXP(C33*P11)</f>
        <v>0</v>
      </c>
      <c r="Q23" s="32">
        <f>C32*EXP(C33*Q11)</f>
        <v>0</v>
      </c>
      <c r="R23" s="32">
        <f>C32*EXP(C33*R11)</f>
        <v>0</v>
      </c>
      <c r="S23" s="32">
        <f>C32*EXP(C33*S11)</f>
        <v>0</v>
      </c>
      <c r="T23" s="32">
        <f>C32*EXP(C33*T11)</f>
        <v>0</v>
      </c>
      <c r="U23" s="32">
        <f>C32*EXP(C33*U11)</f>
        <v>0</v>
      </c>
      <c r="V23" s="32">
        <f>C32*EXP(C33*V11)</f>
        <v>0</v>
      </c>
      <c r="W23" s="41">
        <f>C32*EXP(C33*W11)</f>
        <v>0</v>
      </c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x14ac:dyDescent="0.2">
      <c r="A32" s="1"/>
      <c r="B32" s="15" t="s">
        <v>19</v>
      </c>
      <c r="C32" s="3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x14ac:dyDescent="0.2">
      <c r="A33" s="1"/>
      <c r="B33" s="15" t="s">
        <v>20</v>
      </c>
      <c r="C33" s="3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x14ac:dyDescent="0.2">
      <c r="A36" s="42" t="s">
        <v>21</v>
      </c>
      <c r="B36" s="4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</sheetData>
  <sheetProtection password="836A" sheet="1" objects="1" scenarios="1"/>
  <mergeCells count="17">
    <mergeCell ref="J2:W2"/>
    <mergeCell ref="K1:W1"/>
    <mergeCell ref="K14:W14"/>
    <mergeCell ref="J15:J23"/>
    <mergeCell ref="I16:I23"/>
    <mergeCell ref="J3:J11"/>
    <mergeCell ref="A36:B36"/>
    <mergeCell ref="I14:I15"/>
    <mergeCell ref="A1:A2"/>
    <mergeCell ref="A14:A15"/>
    <mergeCell ref="E8:F8"/>
    <mergeCell ref="B14:F16"/>
    <mergeCell ref="B1:F1"/>
    <mergeCell ref="B2:F4"/>
    <mergeCell ref="E5:F5"/>
    <mergeCell ref="E6:F6"/>
    <mergeCell ref="E7:F7"/>
  </mergeCells>
  <phoneticPr fontId="6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I54"/>
  <sheetViews>
    <sheetView topLeftCell="A13" zoomScale="130" zoomScaleNormal="130" workbookViewId="0">
      <selection activeCell="H8" sqref="H8"/>
    </sheetView>
  </sheetViews>
  <sheetFormatPr defaultRowHeight="12.75" x14ac:dyDescent="0.2"/>
  <cols>
    <col min="2" max="2" width="9.140625" customWidth="1"/>
    <col min="3" max="3" width="12.28515625" customWidth="1"/>
    <col min="4" max="4" width="12.42578125" customWidth="1"/>
    <col min="5" max="5" width="11" customWidth="1"/>
    <col min="6" max="6" width="12.28515625" customWidth="1"/>
    <col min="7" max="7" width="11" customWidth="1"/>
    <col min="12" max="23" width="13.7109375" customWidth="1"/>
    <col min="26" max="35" width="9.140625" style="11"/>
  </cols>
  <sheetData>
    <row r="1" spans="1:35" ht="20.25" customHeight="1" x14ac:dyDescent="0.2">
      <c r="A1" s="44" t="s">
        <v>2</v>
      </c>
      <c r="B1" s="58" t="s">
        <v>0</v>
      </c>
      <c r="C1" s="58"/>
      <c r="D1" s="58"/>
      <c r="E1" s="58"/>
      <c r="F1" s="58"/>
      <c r="G1" s="37"/>
      <c r="H1" s="1"/>
      <c r="I1" s="34" t="s">
        <v>14</v>
      </c>
      <c r="J1" s="2"/>
      <c r="K1" s="73" t="s">
        <v>1</v>
      </c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1"/>
      <c r="Y1" s="1"/>
      <c r="Z1" s="1"/>
      <c r="AA1" s="3"/>
      <c r="AB1" s="3"/>
      <c r="AC1" s="3"/>
      <c r="AD1" s="1"/>
      <c r="AE1" s="1"/>
      <c r="AF1" s="1"/>
      <c r="AG1" s="1"/>
    </row>
    <row r="2" spans="1:35" ht="12.75" customHeight="1" x14ac:dyDescent="0.2">
      <c r="A2" s="45"/>
      <c r="B2" s="59" t="s">
        <v>25</v>
      </c>
      <c r="C2" s="60"/>
      <c r="D2" s="60"/>
      <c r="E2" s="60"/>
      <c r="F2" s="61"/>
      <c r="G2" s="1"/>
      <c r="H2" s="36"/>
      <c r="I2" s="2"/>
      <c r="J2" s="70" t="s">
        <v>27</v>
      </c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2"/>
      <c r="X2" s="1"/>
      <c r="Y2" s="1"/>
      <c r="Z2" s="1"/>
      <c r="AA2" s="1"/>
      <c r="AB2" s="1"/>
      <c r="AC2" s="1"/>
      <c r="AD2" s="1"/>
      <c r="AE2" s="1"/>
      <c r="AF2" s="1"/>
      <c r="AI2"/>
    </row>
    <row r="3" spans="1:35" ht="12.75" customHeight="1" x14ac:dyDescent="0.2">
      <c r="B3" s="62"/>
      <c r="C3" s="63"/>
      <c r="D3" s="63"/>
      <c r="E3" s="63"/>
      <c r="F3" s="64"/>
      <c r="G3" s="1"/>
      <c r="H3" s="1"/>
      <c r="J3" s="83" t="s">
        <v>22</v>
      </c>
      <c r="K3" s="4"/>
      <c r="L3" s="5">
        <v>1</v>
      </c>
      <c r="M3" s="5">
        <v>2</v>
      </c>
      <c r="N3" s="5">
        <v>3</v>
      </c>
      <c r="O3" s="5">
        <v>4</v>
      </c>
      <c r="P3" s="5">
        <v>5</v>
      </c>
      <c r="Q3" s="5">
        <v>6</v>
      </c>
      <c r="R3" s="5">
        <v>7</v>
      </c>
      <c r="S3" s="5">
        <v>8</v>
      </c>
      <c r="T3" s="5">
        <v>9</v>
      </c>
      <c r="U3" s="5">
        <v>10</v>
      </c>
      <c r="V3" s="5">
        <v>11</v>
      </c>
      <c r="W3" s="6">
        <v>12</v>
      </c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5" x14ac:dyDescent="0.2">
      <c r="A4" s="1"/>
      <c r="B4" s="65"/>
      <c r="C4" s="66"/>
      <c r="D4" s="66"/>
      <c r="E4" s="66"/>
      <c r="F4" s="67"/>
      <c r="G4" s="1"/>
      <c r="H4" s="1"/>
      <c r="I4" s="2"/>
      <c r="J4" s="84"/>
      <c r="K4" s="7" t="s">
        <v>4</v>
      </c>
      <c r="L4" s="17">
        <v>24.57</v>
      </c>
      <c r="M4" s="18">
        <v>18.14</v>
      </c>
      <c r="N4" s="18">
        <v>19.87</v>
      </c>
      <c r="O4" s="18">
        <v>9.36</v>
      </c>
      <c r="P4" s="18">
        <v>33.94</v>
      </c>
      <c r="Q4" s="18">
        <v>31.3</v>
      </c>
      <c r="R4" s="18">
        <v>11.41</v>
      </c>
      <c r="S4" s="18">
        <v>17.2</v>
      </c>
      <c r="T4" s="18">
        <v>31.93</v>
      </c>
      <c r="U4" s="18">
        <v>13.6</v>
      </c>
      <c r="V4" s="18">
        <v>26.71</v>
      </c>
      <c r="W4" s="19">
        <v>17.16</v>
      </c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5" x14ac:dyDescent="0.2">
      <c r="A5" s="1"/>
      <c r="B5" s="35" t="s">
        <v>15</v>
      </c>
      <c r="C5" s="35" t="s">
        <v>16</v>
      </c>
      <c r="D5" s="15" t="s">
        <v>17</v>
      </c>
      <c r="E5" s="68" t="s">
        <v>26</v>
      </c>
      <c r="F5" s="69"/>
      <c r="G5" s="1"/>
      <c r="H5" s="1"/>
      <c r="I5" s="2"/>
      <c r="J5" s="84"/>
      <c r="K5" s="7" t="s">
        <v>5</v>
      </c>
      <c r="L5" s="20">
        <v>21.81</v>
      </c>
      <c r="M5" s="21">
        <v>21.9</v>
      </c>
      <c r="N5" s="21">
        <v>33.450000000000003</v>
      </c>
      <c r="O5" s="21">
        <v>31.29</v>
      </c>
      <c r="P5" s="21">
        <v>14.23</v>
      </c>
      <c r="Q5" s="21">
        <v>18.22</v>
      </c>
      <c r="R5" s="21">
        <v>16.420000000000002</v>
      </c>
      <c r="S5" s="21">
        <v>15.78</v>
      </c>
      <c r="T5" s="21">
        <v>26.27</v>
      </c>
      <c r="U5" s="21">
        <v>12.39</v>
      </c>
      <c r="V5" s="21">
        <v>14.84</v>
      </c>
      <c r="W5" s="22">
        <v>17.170000000000002</v>
      </c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5" x14ac:dyDescent="0.2">
      <c r="A6" s="1"/>
      <c r="B6" s="16">
        <v>17.16</v>
      </c>
      <c r="C6" s="16">
        <v>17.170000000000002</v>
      </c>
      <c r="D6" s="15">
        <f>AVERAGE(B6:C6)</f>
        <v>17.164999999999999</v>
      </c>
      <c r="E6" s="47">
        <v>7500000</v>
      </c>
      <c r="F6" s="48"/>
      <c r="G6" s="1"/>
      <c r="H6" s="1"/>
      <c r="I6" s="2"/>
      <c r="J6" s="84"/>
      <c r="K6" s="7" t="s">
        <v>6</v>
      </c>
      <c r="L6" s="20">
        <v>33.840000000000003</v>
      </c>
      <c r="M6" s="21">
        <v>30.69</v>
      </c>
      <c r="N6" s="21">
        <v>8.1999999999999993</v>
      </c>
      <c r="O6" s="21">
        <v>24.26</v>
      </c>
      <c r="P6" s="21">
        <v>27.5</v>
      </c>
      <c r="Q6" s="21">
        <v>27.91</v>
      </c>
      <c r="R6" s="21">
        <v>33.99</v>
      </c>
      <c r="S6" s="21">
        <v>21.64</v>
      </c>
      <c r="T6" s="21">
        <v>17.989999999999998</v>
      </c>
      <c r="U6" s="21">
        <v>16.46</v>
      </c>
      <c r="V6" s="21">
        <v>28.39</v>
      </c>
      <c r="W6" s="22">
        <v>24.39</v>
      </c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5" ht="12.75" customHeight="1" x14ac:dyDescent="0.2">
      <c r="A7" s="1"/>
      <c r="B7" s="16">
        <v>24.39</v>
      </c>
      <c r="C7" s="16">
        <v>24.41</v>
      </c>
      <c r="D7" s="15">
        <f t="shared" ref="D7:D8" si="0">AVERAGE(B7:C7)</f>
        <v>24.4</v>
      </c>
      <c r="E7" s="47">
        <v>75000</v>
      </c>
      <c r="F7" s="48"/>
      <c r="G7" s="1"/>
      <c r="H7" s="1"/>
      <c r="I7" s="2"/>
      <c r="J7" s="84"/>
      <c r="K7" s="7" t="s">
        <v>7</v>
      </c>
      <c r="L7" s="20">
        <v>9.25</v>
      </c>
      <c r="M7" s="21">
        <v>16.29</v>
      </c>
      <c r="N7" s="21">
        <v>27.23</v>
      </c>
      <c r="O7" s="21">
        <v>8.8699999999999992</v>
      </c>
      <c r="P7" s="21">
        <v>20.79</v>
      </c>
      <c r="Q7" s="21">
        <v>27.59</v>
      </c>
      <c r="R7" s="21">
        <v>18.559999999999999</v>
      </c>
      <c r="S7" s="21">
        <v>21.31</v>
      </c>
      <c r="T7" s="21">
        <v>13.6</v>
      </c>
      <c r="U7" s="21">
        <v>29.44</v>
      </c>
      <c r="V7" s="21">
        <v>32.46</v>
      </c>
      <c r="W7" s="22">
        <v>24.41</v>
      </c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5" x14ac:dyDescent="0.2">
      <c r="A8" s="1"/>
      <c r="B8" s="16">
        <v>32.64</v>
      </c>
      <c r="C8" s="16">
        <v>32.130000000000003</v>
      </c>
      <c r="D8" s="15">
        <f t="shared" si="0"/>
        <v>32.385000000000005</v>
      </c>
      <c r="E8" s="47">
        <v>750</v>
      </c>
      <c r="F8" s="48"/>
      <c r="G8" s="1"/>
      <c r="H8" s="1"/>
      <c r="I8" s="2"/>
      <c r="J8" s="84"/>
      <c r="K8" s="7" t="s">
        <v>8</v>
      </c>
      <c r="L8" s="20">
        <v>31.57</v>
      </c>
      <c r="M8" s="21">
        <v>28.43</v>
      </c>
      <c r="N8" s="21">
        <v>11.68</v>
      </c>
      <c r="O8" s="21">
        <v>22.36</v>
      </c>
      <c r="P8" s="21">
        <v>23.78</v>
      </c>
      <c r="Q8" s="21">
        <v>8.2799999999999994</v>
      </c>
      <c r="R8" s="21">
        <v>13.48</v>
      </c>
      <c r="S8" s="21">
        <v>33.270000000000003</v>
      </c>
      <c r="T8" s="21">
        <v>17.14</v>
      </c>
      <c r="U8" s="21">
        <v>29.95</v>
      </c>
      <c r="V8" s="21">
        <v>15.66</v>
      </c>
      <c r="W8" s="22">
        <v>32.64</v>
      </c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5" x14ac:dyDescent="0.2">
      <c r="A9" s="1"/>
      <c r="B9" s="1"/>
      <c r="C9" s="1"/>
      <c r="D9" s="1"/>
      <c r="E9" s="1"/>
      <c r="F9" s="1"/>
      <c r="G9" s="1"/>
      <c r="H9" s="1"/>
      <c r="I9" s="2"/>
      <c r="J9" s="84"/>
      <c r="K9" s="7" t="s">
        <v>9</v>
      </c>
      <c r="L9" s="20">
        <v>24.65</v>
      </c>
      <c r="M9" s="21">
        <v>9.7899999999999991</v>
      </c>
      <c r="N9" s="21">
        <v>18.260000000000002</v>
      </c>
      <c r="O9" s="21">
        <v>33.33</v>
      </c>
      <c r="P9" s="21">
        <v>12.16</v>
      </c>
      <c r="Q9" s="21">
        <v>8.57</v>
      </c>
      <c r="R9" s="21">
        <v>31.63</v>
      </c>
      <c r="S9" s="21">
        <v>17.27</v>
      </c>
      <c r="T9" s="21">
        <v>19.850000000000001</v>
      </c>
      <c r="U9" s="21">
        <v>25.28</v>
      </c>
      <c r="V9" s="21">
        <v>10.93</v>
      </c>
      <c r="W9" s="22">
        <v>32.130000000000003</v>
      </c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5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84"/>
      <c r="K10" s="7" t="s">
        <v>11</v>
      </c>
      <c r="L10" s="20">
        <v>20.88</v>
      </c>
      <c r="M10" s="21">
        <v>10.83</v>
      </c>
      <c r="N10" s="21">
        <v>20.22</v>
      </c>
      <c r="O10" s="21">
        <v>21.54</v>
      </c>
      <c r="P10" s="21">
        <v>20.91</v>
      </c>
      <c r="Q10" s="21">
        <v>27.77</v>
      </c>
      <c r="R10" s="21">
        <v>22.15</v>
      </c>
      <c r="S10" s="21">
        <v>12.62</v>
      </c>
      <c r="T10" s="21">
        <v>29.6</v>
      </c>
      <c r="U10" s="21">
        <v>17.7</v>
      </c>
      <c r="V10" s="21">
        <v>26.83</v>
      </c>
      <c r="W10" s="38">
        <v>14.33</v>
      </c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5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85"/>
      <c r="K11" s="8" t="s">
        <v>12</v>
      </c>
      <c r="L11" s="23">
        <v>9.7799999999999994</v>
      </c>
      <c r="M11" s="24">
        <v>13.31</v>
      </c>
      <c r="N11" s="24">
        <v>32.82</v>
      </c>
      <c r="O11" s="24">
        <v>10.48</v>
      </c>
      <c r="P11" s="24">
        <v>14.78</v>
      </c>
      <c r="Q11" s="24">
        <v>14.45</v>
      </c>
      <c r="R11" s="24">
        <v>32.270000000000003</v>
      </c>
      <c r="S11" s="24">
        <v>22.64</v>
      </c>
      <c r="T11" s="24">
        <v>10.51</v>
      </c>
      <c r="U11" s="24">
        <v>21.22</v>
      </c>
      <c r="V11" s="24">
        <v>25.81</v>
      </c>
      <c r="W11" s="39">
        <v>40.24</v>
      </c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5" ht="12.75" customHeight="1" thickBot="1" x14ac:dyDescent="0.25">
      <c r="A12" s="12"/>
      <c r="B12" s="12"/>
      <c r="C12" s="12"/>
      <c r="D12" s="12"/>
      <c r="E12" s="12"/>
      <c r="F12" s="12"/>
      <c r="G12" s="12"/>
      <c r="H12" s="1"/>
      <c r="I12" s="12"/>
      <c r="J12" s="13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5" ht="13.5" thickTop="1" x14ac:dyDescent="0.2">
      <c r="A13" s="1"/>
      <c r="B13" s="1"/>
      <c r="C13" s="1"/>
      <c r="D13" s="1"/>
      <c r="E13" s="1"/>
      <c r="F13" s="1"/>
      <c r="G13" s="1"/>
      <c r="H13" s="1"/>
      <c r="I13" s="1"/>
      <c r="J13" s="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5" ht="12.75" customHeight="1" x14ac:dyDescent="0.2">
      <c r="A14" s="46" t="s">
        <v>10</v>
      </c>
      <c r="B14" s="49" t="s">
        <v>18</v>
      </c>
      <c r="C14" s="50"/>
      <c r="D14" s="50"/>
      <c r="E14" s="50"/>
      <c r="F14" s="51"/>
      <c r="G14" s="1"/>
      <c r="H14" s="1"/>
      <c r="I14" s="44" t="s">
        <v>3</v>
      </c>
      <c r="J14" s="10"/>
      <c r="K14" s="74" t="s">
        <v>24</v>
      </c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6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5" ht="12.75" customHeight="1" x14ac:dyDescent="0.2">
      <c r="A15" s="46"/>
      <c r="B15" s="52"/>
      <c r="C15" s="53"/>
      <c r="D15" s="53"/>
      <c r="E15" s="53"/>
      <c r="F15" s="54"/>
      <c r="G15" s="1"/>
      <c r="H15" s="1"/>
      <c r="I15" s="45"/>
      <c r="J15" s="77" t="s">
        <v>23</v>
      </c>
      <c r="K15" s="4"/>
      <c r="L15" s="5">
        <v>1</v>
      </c>
      <c r="M15" s="5">
        <v>2</v>
      </c>
      <c r="N15" s="5">
        <v>3</v>
      </c>
      <c r="O15" s="5">
        <v>4</v>
      </c>
      <c r="P15" s="5">
        <v>5</v>
      </c>
      <c r="Q15" s="5">
        <v>6</v>
      </c>
      <c r="R15" s="5">
        <v>7</v>
      </c>
      <c r="S15" s="5">
        <v>8</v>
      </c>
      <c r="T15" s="5">
        <v>9</v>
      </c>
      <c r="U15" s="5">
        <v>10</v>
      </c>
      <c r="V15" s="5">
        <v>11</v>
      </c>
      <c r="W15" s="6">
        <v>12</v>
      </c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5" ht="12.75" customHeight="1" x14ac:dyDescent="0.2">
      <c r="A16" s="1"/>
      <c r="B16" s="55"/>
      <c r="C16" s="56"/>
      <c r="D16" s="56"/>
      <c r="E16" s="56"/>
      <c r="F16" s="57"/>
      <c r="G16" s="1"/>
      <c r="H16" s="1"/>
      <c r="I16" s="80" t="s">
        <v>13</v>
      </c>
      <c r="J16" s="78"/>
      <c r="K16" s="7" t="s">
        <v>4</v>
      </c>
      <c r="L16" s="25">
        <f>C32*EXP(C33*L4)</f>
        <v>78714.49513927479</v>
      </c>
      <c r="M16" s="26">
        <f>C32*EXP(C33*M4)</f>
        <v>3842164.3540444612</v>
      </c>
      <c r="N16" s="26">
        <f>C32*EXP(C33*N4)</f>
        <v>1349823.7679685962</v>
      </c>
      <c r="O16" s="26">
        <f>C32*EXP(C33*O4)</f>
        <v>776619589.50516009</v>
      </c>
      <c r="P16" s="26">
        <f>C32*EXP(C33*P4)</f>
        <v>272.57625222750096</v>
      </c>
      <c r="Q16" s="26">
        <f>C32*EXP(C33*Q4)</f>
        <v>1345.0961811766856</v>
      </c>
      <c r="R16" s="26">
        <f>C32*EXP(C33*R4)</f>
        <v>224841934.43041325</v>
      </c>
      <c r="S16" s="26">
        <f>C32*EXP(C33*S4)</f>
        <v>6782978.0212131925</v>
      </c>
      <c r="T16" s="26">
        <f>C32*EXP(C33*T4)</f>
        <v>918.99896823198412</v>
      </c>
      <c r="U16" s="26">
        <f>C32*EXP(C33*U4)</f>
        <v>59811158.568422347</v>
      </c>
      <c r="V16" s="26">
        <f>C32*EXP(C33*V4)</f>
        <v>21581.898278318553</v>
      </c>
      <c r="W16" s="27">
        <f>C32*EXP(C33*W4)</f>
        <v>6949033.8927967213</v>
      </c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2.75" customHeight="1" x14ac:dyDescent="0.2">
      <c r="A17" s="1"/>
      <c r="B17" s="1"/>
      <c r="C17" s="1"/>
      <c r="D17" s="1"/>
      <c r="E17" s="1"/>
      <c r="F17" s="1"/>
      <c r="G17" s="1"/>
      <c r="H17" s="1"/>
      <c r="I17" s="81"/>
      <c r="J17" s="78"/>
      <c r="K17" s="7" t="s">
        <v>5</v>
      </c>
      <c r="L17" s="28">
        <f>C32*EXP(C33*L5)</f>
        <v>417668.86127589172</v>
      </c>
      <c r="M17" s="29">
        <f>C32*EXP(C33*M5)</f>
        <v>395546.96187051828</v>
      </c>
      <c r="N17" s="29">
        <f>C32*EXP(C33*N5)</f>
        <v>366.57450907744465</v>
      </c>
      <c r="O17" s="29">
        <f>C32*EXP(C33*O5)</f>
        <v>1353.2540786619409</v>
      </c>
      <c r="P17" s="29">
        <f>C32*EXP(C33*P5)</f>
        <v>40864284.489348061</v>
      </c>
      <c r="Q17" s="29">
        <f>C32*EXP(C33*Q5)</f>
        <v>3660731.6861564284</v>
      </c>
      <c r="R17" s="29">
        <f>C32*EXP(C33*R5)</f>
        <v>10870481.992468182</v>
      </c>
      <c r="S17" s="29">
        <f>C32*EXP(C33*S5)</f>
        <v>16007117.093536716</v>
      </c>
      <c r="T17" s="29">
        <f>C32*EXP(C33*T5)</f>
        <v>28160.078548931211</v>
      </c>
      <c r="U17" s="29">
        <f>C32*EXP(C33*U5)</f>
        <v>124316513.50246285</v>
      </c>
      <c r="V17" s="29">
        <f>C32*EXP(C33*V5)</f>
        <v>28259052.300600503</v>
      </c>
      <c r="W17" s="30">
        <f>C32*EXP(C33*W5)</f>
        <v>6907142.6419127155</v>
      </c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">
      <c r="A18" s="1"/>
      <c r="B18" s="1"/>
      <c r="C18" s="1"/>
      <c r="D18" s="1"/>
      <c r="E18" s="1"/>
      <c r="F18" s="1"/>
      <c r="G18" s="1"/>
      <c r="H18" s="1"/>
      <c r="I18" s="81"/>
      <c r="J18" s="78"/>
      <c r="K18" s="7" t="s">
        <v>6</v>
      </c>
      <c r="L18" s="28">
        <f>C32*EXP(C33*L6)</f>
        <v>289.56633281096475</v>
      </c>
      <c r="M18" s="29">
        <f>C32*EXP(C33*M6)</f>
        <v>1945.0897513633718</v>
      </c>
      <c r="N18" s="29">
        <f>C32*EXP(C33*N6)</f>
        <v>1566119592.3641319</v>
      </c>
      <c r="O18" s="29">
        <f>C32*EXP(C33*O6)</f>
        <v>94942.545142193441</v>
      </c>
      <c r="P18" s="29">
        <f>C32*EXP(C33*P6)</f>
        <v>13385.519932932757</v>
      </c>
      <c r="Q18" s="29">
        <f>C32*EXP(C33*Q6)</f>
        <v>10446.457447161491</v>
      </c>
      <c r="R18" s="29">
        <f>C32*EXP(C33*R6)</f>
        <v>264.45878045056526</v>
      </c>
      <c r="S18" s="29">
        <f>C32*EXP(C33*S6)</f>
        <v>462886.14682697522</v>
      </c>
      <c r="T18" s="29">
        <f>C32*EXP(C33*T6)</f>
        <v>4206937.0514458539</v>
      </c>
      <c r="U18" s="29">
        <f>C32*EXP(C33*U6)</f>
        <v>10610718.205207981</v>
      </c>
      <c r="V18" s="29">
        <f>C32*EXP(C33*V6)</f>
        <v>7814.8527417182104</v>
      </c>
      <c r="W18" s="30">
        <f>C32*EXP(C33*W6)</f>
        <v>87765.292499931937</v>
      </c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">
      <c r="A19" s="1"/>
      <c r="B19" s="1"/>
      <c r="C19" s="1"/>
      <c r="D19" s="1"/>
      <c r="E19" s="1"/>
      <c r="F19" s="1"/>
      <c r="G19" s="1"/>
      <c r="H19" s="1"/>
      <c r="I19" s="81"/>
      <c r="J19" s="78"/>
      <c r="K19" s="7" t="s">
        <v>7</v>
      </c>
      <c r="L19" s="28">
        <f>C32*EXP(C33*L7)</f>
        <v>830031159.52592301</v>
      </c>
      <c r="M19" s="29">
        <f>C32*EXP(C33*M7)</f>
        <v>11759446.107789267</v>
      </c>
      <c r="N19" s="29">
        <f>C32*EXP(C33*N7)</f>
        <v>15759.316601894876</v>
      </c>
      <c r="O19" s="29">
        <f>C32*EXP(C33*O7)</f>
        <v>1044437813.0387203</v>
      </c>
      <c r="P19" s="29">
        <f>C32*EXP(C33*P7)</f>
        <v>773899.57775191474</v>
      </c>
      <c r="Q19" s="29">
        <f>C32*EXP(C33*Q7)</f>
        <v>12676.553685029085</v>
      </c>
      <c r="R19" s="29">
        <f>C32*EXP(C33*R7)</f>
        <v>2980462.9526320272</v>
      </c>
      <c r="S19" s="29">
        <f>C32*EXP(C33*S7)</f>
        <v>565109.16262252838</v>
      </c>
      <c r="T19" s="29">
        <f>C32*EXP(C33*T7)</f>
        <v>59811158.568422347</v>
      </c>
      <c r="U19" s="29">
        <f>C32*EXP(C33*U7)</f>
        <v>4141.8109538754497</v>
      </c>
      <c r="V19" s="29">
        <f>C32*EXP(C33*V7)</f>
        <v>667.01677775033727</v>
      </c>
      <c r="W19" s="30">
        <f>C32*EXP(C33*W7)</f>
        <v>86710.321111703408</v>
      </c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">
      <c r="A20" s="1"/>
      <c r="B20" s="1"/>
      <c r="C20" s="1"/>
      <c r="D20" s="1"/>
      <c r="E20" s="1"/>
      <c r="F20" s="1"/>
      <c r="G20" s="1"/>
      <c r="H20" s="1"/>
      <c r="I20" s="81"/>
      <c r="J20" s="78"/>
      <c r="K20" s="7" t="s">
        <v>8</v>
      </c>
      <c r="L20" s="28">
        <f>C32*EXP(C33*L8)</f>
        <v>1142.486834910552</v>
      </c>
      <c r="M20" s="29">
        <f>C32*EXP(C33*M8)</f>
        <v>7628.1070439215655</v>
      </c>
      <c r="N20" s="29">
        <f>C32*EXP(C33*N8)</f>
        <v>190974410.31900951</v>
      </c>
      <c r="O20" s="29">
        <f>C32*EXP(C33*O8)</f>
        <v>299503.44520129199</v>
      </c>
      <c r="P20" s="29">
        <f>C32*EXP(C33*P8)</f>
        <v>126913.87675912424</v>
      </c>
      <c r="Q20" s="29">
        <f>C32*EXP(C33*Q8)</f>
        <v>1492165115.228025</v>
      </c>
      <c r="R20" s="29">
        <f>C32*EXP(C33*R8)</f>
        <v>64312334.594199695</v>
      </c>
      <c r="S20" s="29">
        <f>C32*EXP(C33*S8)</f>
        <v>408.72419946638757</v>
      </c>
      <c r="T20" s="29">
        <f>C32*EXP(C33*T8)</f>
        <v>7033580.1364127006</v>
      </c>
      <c r="U20" s="29">
        <f>C32*EXP(C33*U8)</f>
        <v>3042.7342048004225</v>
      </c>
      <c r="V20" s="29">
        <f>C32*EXP(C33*V8)</f>
        <v>17211756.051011719</v>
      </c>
      <c r="W20" s="30">
        <f>C32*EXP(C33*W8)</f>
        <v>598.23066060065014</v>
      </c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x14ac:dyDescent="0.2">
      <c r="A21" s="1"/>
      <c r="B21" s="1"/>
      <c r="C21" s="1"/>
      <c r="D21" s="1"/>
      <c r="E21" s="1"/>
      <c r="F21" s="1"/>
      <c r="G21" s="1"/>
      <c r="H21" s="1"/>
      <c r="I21" s="81"/>
      <c r="J21" s="78"/>
      <c r="K21" s="7" t="s">
        <v>9</v>
      </c>
      <c r="L21" s="28">
        <f>C32*EXP(C33*L9)</f>
        <v>74997.480577015158</v>
      </c>
      <c r="M21" s="29">
        <f>C32*EXP(C33*M9)</f>
        <v>598811490.56608093</v>
      </c>
      <c r="N21" s="29">
        <f>C32*EXP(C33*N9)</f>
        <v>3573253.91584244</v>
      </c>
      <c r="O21" s="29">
        <f>C32*EXP(C33*O9)</f>
        <v>394.16160873265369</v>
      </c>
      <c r="P21" s="29">
        <f>C32*EXP(C33*P9)</f>
        <v>142865359.05864024</v>
      </c>
      <c r="Q21" s="29">
        <f>C32*EXP(C33*Q9)</f>
        <v>1252168392.8326571</v>
      </c>
      <c r="R21" s="29">
        <f>C32*EXP(C33*R9)</f>
        <v>1101.7807347647708</v>
      </c>
      <c r="S21" s="29">
        <f>C32*EXP(C33*S9)</f>
        <v>6501871.3904230027</v>
      </c>
      <c r="T21" s="29">
        <f>C32*EXP(C33*T9)</f>
        <v>1366246.5586594876</v>
      </c>
      <c r="U21" s="29">
        <f>C32*EXP(C33*U9)</f>
        <v>51239.910004042853</v>
      </c>
      <c r="V21" s="29">
        <f>C32*EXP(C33*V9)</f>
        <v>300556104.89320123</v>
      </c>
      <c r="W21" s="30">
        <f>C32*EXP(C33*W9)</f>
        <v>814.31966653900975</v>
      </c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2.75" customHeight="1" x14ac:dyDescent="0.2">
      <c r="A22" s="1"/>
      <c r="B22" s="1"/>
      <c r="C22" s="1"/>
      <c r="D22" s="1"/>
      <c r="E22" s="1"/>
      <c r="F22" s="1"/>
      <c r="G22" s="1"/>
      <c r="H22" s="1"/>
      <c r="I22" s="81"/>
      <c r="J22" s="78"/>
      <c r="K22" s="7" t="s">
        <v>11</v>
      </c>
      <c r="L22" s="28">
        <f>C32*EXP(C33*L10)</f>
        <v>732909.86030783493</v>
      </c>
      <c r="M22" s="29">
        <f>C32*EXP(C33*M10)</f>
        <v>319290211.03875762</v>
      </c>
      <c r="N22" s="29">
        <f>C32*EXP(C33*N10)</f>
        <v>1092362.7837305286</v>
      </c>
      <c r="O22" s="29">
        <f>C32*EXP(C33*O10)</f>
        <v>491738.52435910195</v>
      </c>
      <c r="P22" s="29">
        <f>C32*EXP(C33*P10)</f>
        <v>719734.87905583752</v>
      </c>
      <c r="Q22" s="29">
        <f>C32*EXP(C33*Q10)</f>
        <v>11369.283859263043</v>
      </c>
      <c r="R22" s="29">
        <f>C32*EXP(C33*R10)</f>
        <v>340054.03133159562</v>
      </c>
      <c r="S22" s="29">
        <f>C32*EXP(C33*S10)</f>
        <v>108175947.13820428</v>
      </c>
      <c r="T22" s="29">
        <f>C32*EXP(C33*T10)</f>
        <v>3759.8817997298324</v>
      </c>
      <c r="U22" s="29">
        <f>C32*EXP(C33*U10)</f>
        <v>5013259.1958553558</v>
      </c>
      <c r="V22" s="29">
        <f>C32*EXP(C33*V10)</f>
        <v>20071.396074750755</v>
      </c>
      <c r="W22" s="40">
        <f>C32*EXP(C33*W10)</f>
        <v>38466604.207528427</v>
      </c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x14ac:dyDescent="0.2">
      <c r="A23" s="1"/>
      <c r="B23" s="1"/>
      <c r="C23" s="1"/>
      <c r="D23" s="1"/>
      <c r="E23" s="1"/>
      <c r="F23" s="1"/>
      <c r="G23" s="1"/>
      <c r="H23" s="1"/>
      <c r="I23" s="82"/>
      <c r="J23" s="79"/>
      <c r="K23" s="8" t="s">
        <v>12</v>
      </c>
      <c r="L23" s="31">
        <f>C32*EXP(C33*L11)</f>
        <v>602443232.90643895</v>
      </c>
      <c r="M23" s="32">
        <f>C32*EXP(C33*M11)</f>
        <v>71274857.940851212</v>
      </c>
      <c r="N23" s="32">
        <f>C32*EXP(C33*N11)</f>
        <v>536.53811301376857</v>
      </c>
      <c r="O23" s="32">
        <f>C32*EXP(C33*O11)</f>
        <v>394544305.38906282</v>
      </c>
      <c r="P23" s="32">
        <f>C32*EXP(C33*P11)</f>
        <v>29303103.786233615</v>
      </c>
      <c r="Q23" s="32">
        <f>C32*EXP(C33*Q11)</f>
        <v>35774353.059369914</v>
      </c>
      <c r="R23" s="32">
        <f>C32*EXP(C33*R11)</f>
        <v>748.22265414331105</v>
      </c>
      <c r="S23" s="32">
        <f>C32*EXP(C33*S11)</f>
        <v>252856.24373744064</v>
      </c>
      <c r="T23" s="32">
        <f>C32*EXP(C33*T11)</f>
        <v>387451872.73383886</v>
      </c>
      <c r="U23" s="32">
        <f>C32*EXP(C33*U11)</f>
        <v>596714.22915994516</v>
      </c>
      <c r="V23" s="32">
        <f>C32*EXP(C33*V11)</f>
        <v>37190.335184888288</v>
      </c>
      <c r="W23" s="41">
        <f>C32*EXP(C33*W11)</f>
        <v>6.0409446555785102</v>
      </c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x14ac:dyDescent="0.2">
      <c r="A32" s="1"/>
      <c r="B32" s="15" t="s">
        <v>19</v>
      </c>
      <c r="C32" s="33">
        <v>222920000000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x14ac:dyDescent="0.2">
      <c r="A33" s="1"/>
      <c r="B33" s="15" t="s">
        <v>20</v>
      </c>
      <c r="C33" s="33">
        <v>-0.60465999999999998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x14ac:dyDescent="0.2">
      <c r="A36" s="42" t="s">
        <v>21</v>
      </c>
      <c r="B36" s="4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</sheetData>
  <sheetProtection password="836A" sheet="1" objects="1" scenarios="1"/>
  <mergeCells count="17">
    <mergeCell ref="J2:W2"/>
    <mergeCell ref="A1:A2"/>
    <mergeCell ref="K1:W1"/>
    <mergeCell ref="B1:F1"/>
    <mergeCell ref="A36:B36"/>
    <mergeCell ref="I14:I15"/>
    <mergeCell ref="K14:W14"/>
    <mergeCell ref="J15:J23"/>
    <mergeCell ref="A14:A15"/>
    <mergeCell ref="J3:J11"/>
    <mergeCell ref="I16:I23"/>
    <mergeCell ref="B2:F4"/>
    <mergeCell ref="B14:F16"/>
    <mergeCell ref="E5:F5"/>
    <mergeCell ref="E6:F6"/>
    <mergeCell ref="E7:F7"/>
    <mergeCell ref="E8:F8"/>
  </mergeCells>
  <phoneticPr fontId="6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Template- Enter Values Here</vt:lpstr>
      <vt:lpstr>Example- For Additional Support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Mikayla Mager</dc:creator>
  <cp:lastModifiedBy>Kevin Lin</cp:lastModifiedBy>
  <dcterms:created xsi:type="dcterms:W3CDTF">2017-10-03T22:32:04Z</dcterms:created>
  <dcterms:modified xsi:type="dcterms:W3CDTF">2020-05-12T18:06:50Z</dcterms:modified>
</cp:coreProperties>
</file>